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20" windowWidth="18615" windowHeight="10725"/>
  </bookViews>
  <sheets>
    <sheet name="EAMI" sheetId="5" r:id="rId1"/>
  </sheets>
  <externalReferences>
    <externalReference r:id="rId2"/>
  </externalReferences>
  <definedNames>
    <definedName name="_R2F1.01_5" localSheetId="0">EAMI!#REF!</definedName>
    <definedName name="_R2F1.01_5_1" localSheetId="0">EAMI!#REF!</definedName>
    <definedName name="_R2F1.01_5_2" localSheetId="0">EAMI!$A$13:$M$49</definedName>
    <definedName name="_R2F1.01_6M3" localSheetId="0">EAMI!#REF!</definedName>
    <definedName name="_R2F1.01_6M4" localSheetId="0">EAMI!#REF!</definedName>
    <definedName name="_R2F1.01_6M5" localSheetId="0">EAMI!#REF!</definedName>
    <definedName name="_R2F4.01_6M11" localSheetId="0">EAMI!#REF!</definedName>
    <definedName name="_R2F4.01_6M3" localSheetId="0">EAMI!#REF!</definedName>
    <definedName name="_R2F4.01_6M4" localSheetId="0">EAMI!#REF!</definedName>
    <definedName name="_R2F4.01_6M7" localSheetId="0">EAMI!#REF!</definedName>
    <definedName name="_R2F4.01_6M7_1" localSheetId="0">EAMI!#REF!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_xlnm.Print_Area" localSheetId="0">EAMI!$A$6:$N$79</definedName>
    <definedName name="_xlnm.Print_Titles" localSheetId="0">EAMI!$13:$13</definedName>
  </definedNames>
  <calcPr calcId="125725"/>
</workbook>
</file>

<file path=xl/calcChain.xml><?xml version="1.0" encoding="utf-8"?>
<calcChain xmlns="http://schemas.openxmlformats.org/spreadsheetml/2006/main">
  <c r="N49" i="5"/>
  <c r="M49"/>
  <c r="L49"/>
  <c r="K49"/>
  <c r="K79" s="1"/>
  <c r="L79"/>
  <c r="M77"/>
  <c r="N77" s="1"/>
  <c r="M75"/>
  <c r="N75" s="1"/>
  <c r="M73"/>
  <c r="N73" s="1"/>
  <c r="M71"/>
  <c r="N71" s="1"/>
  <c r="M69"/>
  <c r="N69" s="1"/>
  <c r="M67"/>
  <c r="N67" s="1"/>
  <c r="M64"/>
  <c r="N64" s="1"/>
  <c r="M62"/>
  <c r="N62" s="1"/>
  <c r="M60"/>
  <c r="N60" s="1"/>
  <c r="M58"/>
  <c r="N58" s="1"/>
  <c r="M55"/>
  <c r="N55" s="1"/>
  <c r="M52"/>
  <c r="N52" s="1"/>
  <c r="J49"/>
  <c r="J79" s="1"/>
  <c r="I49"/>
  <c r="I79" s="1"/>
  <c r="H49"/>
  <c r="H79" s="1"/>
  <c r="G49"/>
  <c r="G79" s="1"/>
  <c r="F49"/>
  <c r="F79" s="1"/>
  <c r="E49"/>
  <c r="E79" s="1"/>
  <c r="D49"/>
  <c r="C49"/>
  <c r="C79" s="1"/>
  <c r="M48"/>
  <c r="M47"/>
  <c r="N47" s="1"/>
  <c r="M46"/>
  <c r="M45"/>
  <c r="N45" s="1"/>
  <c r="M44"/>
  <c r="M43"/>
  <c r="M42"/>
  <c r="M41"/>
  <c r="N41" s="1"/>
  <c r="M40"/>
  <c r="M39"/>
  <c r="M38"/>
  <c r="M37"/>
  <c r="N37" s="1"/>
  <c r="M36"/>
  <c r="M35"/>
  <c r="N35" s="1"/>
  <c r="M34"/>
  <c r="M33"/>
  <c r="N33" s="1"/>
  <c r="M32"/>
  <c r="N32" s="1"/>
  <c r="M31"/>
  <c r="M30"/>
  <c r="M29"/>
  <c r="N29" s="1"/>
  <c r="M28"/>
  <c r="M27"/>
  <c r="N27" s="1"/>
  <c r="M26"/>
  <c r="M25"/>
  <c r="N25" s="1"/>
  <c r="M24"/>
  <c r="N24" s="1"/>
  <c r="M23"/>
  <c r="M22"/>
  <c r="M21"/>
  <c r="N21" s="1"/>
  <c r="M20"/>
  <c r="N19"/>
  <c r="M19"/>
  <c r="M18"/>
  <c r="M17"/>
  <c r="N17" s="1"/>
  <c r="M16"/>
  <c r="M15"/>
  <c r="M14"/>
  <c r="N15" l="1"/>
  <c r="N23"/>
  <c r="N31"/>
  <c r="N39"/>
  <c r="M79"/>
  <c r="N16"/>
  <c r="N20"/>
  <c r="N28"/>
  <c r="N36"/>
  <c r="N40"/>
  <c r="N46"/>
  <c r="D79"/>
  <c r="N14"/>
  <c r="N18"/>
  <c r="N22"/>
  <c r="N26"/>
  <c r="N30"/>
  <c r="N34"/>
  <c r="N38"/>
  <c r="N42"/>
  <c r="N44"/>
  <c r="N48"/>
  <c r="N79" l="1"/>
</calcChain>
</file>

<file path=xl/connections.xml><?xml version="1.0" encoding="utf-8"?>
<connections xmlns="http://schemas.openxmlformats.org/spreadsheetml/2006/main">
  <connection id="1" name="R2F1.01-521111" type="6" refreshedVersion="3" background="1" saveData="1">
    <textPr sourceFile="C:\SCGIV\Programa\13-05\Repo\2019\R2F1.01-5.TXT" delimited="0">
      <textFields count="10">
        <textField/>
        <textField position="18"/>
        <textField position="69"/>
        <textField position="75"/>
        <textField position="92"/>
        <textField position="109"/>
        <textField position="126"/>
        <textField position="143"/>
        <textField position="160"/>
        <textField position="177"/>
      </textFields>
    </textPr>
  </connection>
</connections>
</file>

<file path=xl/sharedStrings.xml><?xml version="1.0" encoding="utf-8"?>
<sst xmlns="http://schemas.openxmlformats.org/spreadsheetml/2006/main" count="121" uniqueCount="119">
  <si>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</si>
  <si>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</si>
  <si>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</si>
  <si>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</si>
  <si>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</si>
  <si>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</si>
  <si>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</si>
  <si>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</si>
  <si>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</si>
  <si>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PREDIOS URBANOS</t>
  </si>
  <si>
    <t>PREDIOS RÚSTICOS</t>
  </si>
  <si>
    <t>EJIDAL</t>
  </si>
  <si>
    <t>REZAGOS PREDIAL</t>
  </si>
  <si>
    <t>RECARGOS SOBRE LOS IMPUESTOS</t>
  </si>
  <si>
    <t>DERECHOS POR SERVICIO Y USO DE PANTEONES</t>
  </si>
  <si>
    <t>DERECHOS POR REGISTRO FAMILIAR</t>
  </si>
  <si>
    <t>DERECHOS POR CONSULTAS PSICOLOGICAS</t>
  </si>
  <si>
    <t>DERECHOS POR DESAYUNOS FRÍOS</t>
  </si>
  <si>
    <t>DONACIONES HECHAS A FAVOR DEL MUNICIPIO</t>
  </si>
  <si>
    <t>1% MUNICIPAL RETENCIÓN POR OBRA PÚBLICA</t>
  </si>
  <si>
    <t>INCENTIVO A LA VTA FINAL DE GASOLINAS</t>
  </si>
  <si>
    <t>COMPENSACION ISAN</t>
  </si>
  <si>
    <t>IMPUESTO ESPECIAL SOBRE PRODUCCION Y</t>
  </si>
  <si>
    <t>SERVICIOS (IEPS) TABACOS</t>
  </si>
  <si>
    <t>FONDO DE APORTACIONES PARA LA</t>
  </si>
  <si>
    <t>FONDO DE APORTACIONES PARA EL</t>
  </si>
  <si>
    <t>ISR</t>
  </si>
  <si>
    <t>4.3.1</t>
  </si>
  <si>
    <t>MUNICIPIO DE AJACUBA</t>
  </si>
  <si>
    <t>RFC:MAJ850101M42</t>
  </si>
  <si>
    <t>CONCEPTO</t>
  </si>
  <si>
    <t>PRESUPUESTO VIGENTE</t>
  </si>
  <si>
    <t>TOTAL</t>
  </si>
  <si>
    <t>DIFERENCIA VIGENTE-TOTAL</t>
  </si>
  <si>
    <t>1.1.2</t>
  </si>
  <si>
    <t>IMPUESTO A COMERCIOS AMBULANTES</t>
  </si>
  <si>
    <t>1.2.1.1</t>
  </si>
  <si>
    <t>1.2.1.2.</t>
  </si>
  <si>
    <t>1.2.1.3.1</t>
  </si>
  <si>
    <t>1.2.2.1</t>
  </si>
  <si>
    <t>IMPUESTOS SOBRE TRASLACION DE DOMINIO Y OTRAS OPERACIONES CON BIENES INMUEBLES</t>
  </si>
  <si>
    <t>1.2.3</t>
  </si>
  <si>
    <t>1.3.1</t>
  </si>
  <si>
    <t>IMPUESTOS SOBRE JUEGOS PERMITIDOS, ESPECTACULOS PUBLICOS, DIVERSIONES Y APARATOS MECANICOS O ELECTRONICOS</t>
  </si>
  <si>
    <t>1.7.1.2</t>
  </si>
  <si>
    <t>1.7.1.3</t>
  </si>
  <si>
    <t>ACTUALIZACION SOBRE LOS IMPUESTOS</t>
  </si>
  <si>
    <t>DERECHOS POR SERVICIOS DE ALUMBRADO PUBLICO</t>
  </si>
  <si>
    <t>4.3.4</t>
  </si>
  <si>
    <t>DERECHOS POR USO DE RASTRO, TRANSPORTE, MARCA, GUARDA Y MATANZA DE GANADO</t>
  </si>
  <si>
    <t>4.3.5</t>
  </si>
  <si>
    <t>4.3.6</t>
  </si>
  <si>
    <t>DERECHOS POR SERVICIOS DE LIMPIAS</t>
  </si>
  <si>
    <t>4.4.1.1</t>
  </si>
  <si>
    <t>4.4.1.2</t>
  </si>
  <si>
    <t>DERECHOS POR SERVICIOS DE CERTIFICACIÓN, LEGALIZACIONES Y EXPEDICION DE COPIAS CERTIFICADAS</t>
  </si>
  <si>
    <t>4.4.1.3</t>
  </si>
  <si>
    <t>DERECHOS POR SERVICIOS DE EXPEDICIÓN Y RENOVACION DE PLACAS DE FUNCIONAMIENTO</t>
  </si>
  <si>
    <t>4.4.1.5</t>
  </si>
  <si>
    <t>DERECHOS POR EXPEDICION, REVALIDACIÓN O CANJE DE DE SERVIVIOS DE BEBIDAS ALCOHOLICAS</t>
  </si>
  <si>
    <t>4.4.1.6</t>
  </si>
  <si>
    <t>DERECHOS POR EXP. Y REVALIDACIÓN LICENCIAS O PERMISOS PARA COLOCACION DE ANUNCIOS PUBLICITARIOS</t>
  </si>
  <si>
    <t>4.4.2.1</t>
  </si>
  <si>
    <t>DERECHOS POR ALINIAMIENTO DESLINDE Y NOMENCLATURA</t>
  </si>
  <si>
    <t>4.4.2.2</t>
  </si>
  <si>
    <t>DERECHOS POR REALIZACIÓN Y EXPEDICIÓN DE AVALÚOS CATASTRALES</t>
  </si>
  <si>
    <t>4.4.2.4</t>
  </si>
  <si>
    <t>DERECHOS POR LICENCIAS PARA CONSTRUCCION, RECONSTRUCION, ANMPLIACION Y DEMOLICION</t>
  </si>
  <si>
    <t>4.4.2.7</t>
  </si>
  <si>
    <t>OTROS DERECHOS POR SERVICIOS RELACIONADOS POR EL DESARROLLO URBANO</t>
  </si>
  <si>
    <t>4.4.2.8</t>
  </si>
  <si>
    <t>DERECHOS POR LA PARTICIPACION DE CONCURSOS, LICITACIONES Y EJECUCION DE OBRAS PUBLICAS</t>
  </si>
  <si>
    <t>4.4.2.9</t>
  </si>
  <si>
    <t>DERECHOS POR EXPEDICIÓN DE IMPACTO AMBIENTAL Y OTROS SERVICIOS EN MATERIA ECOLOGICA</t>
  </si>
  <si>
    <t>4.4.2.B</t>
  </si>
  <si>
    <t>DERECHOS POR SUPERVISIÓN DE OBRA PUBLICA</t>
  </si>
  <si>
    <t>4.4.3.1</t>
  </si>
  <si>
    <t>DERECHOS POR SERVICIOS PRESTADOS EN MATERIA DE SEGURIDAD PUBLICA Y TRANSITO</t>
  </si>
  <si>
    <t>5.1.1</t>
  </si>
  <si>
    <t>5.1.3.1</t>
  </si>
  <si>
    <t>USO DE PLAZAS Y PISOS EN LAS CALLES, PASAJES Y LUGARES PUBLICOS</t>
  </si>
  <si>
    <t>FOTOCOPIADO E IMPRESIONES</t>
  </si>
  <si>
    <t>6.1.2</t>
  </si>
  <si>
    <t>MULTAS IMPUESTAS A LOS INFRACTORES DE LOS REGLAMENTOS ADMINISTRATIVOS POR BANDO DE POLICIA</t>
  </si>
  <si>
    <t>6.1.3</t>
  </si>
  <si>
    <t>MULTAS IMPUESTAS POR AUTORIDADES FEDERALES NO FISCALES</t>
  </si>
  <si>
    <t>6.1.6</t>
  </si>
  <si>
    <t>9.1.1</t>
  </si>
  <si>
    <t>TRANSFERENCIAS INTERNAS Y ASIGNACIONES DEL SECTOR PUBLICO</t>
  </si>
  <si>
    <t>SUBTOTAL REPO</t>
  </si>
  <si>
    <t>8.2.1</t>
  </si>
  <si>
    <r>
      <t xml:space="preserve">INFRAESTRUCTURA SOCIAL MUNICIPAL </t>
    </r>
    <r>
      <rPr>
        <b/>
        <sz val="9"/>
        <color theme="1"/>
        <rFont val="Calibri"/>
        <family val="2"/>
        <scheme val="minor"/>
      </rPr>
      <t>(FAISM</t>
    </r>
    <r>
      <rPr>
        <sz val="9"/>
        <color theme="1"/>
        <rFont val="Calibri"/>
        <family val="2"/>
        <scheme val="minor"/>
      </rPr>
      <t>)</t>
    </r>
  </si>
  <si>
    <t>8.2.3</t>
  </si>
  <si>
    <r>
      <t xml:space="preserve">FORTALECIMIENTO DE LOS MUNICIPIOS </t>
    </r>
    <r>
      <rPr>
        <b/>
        <sz val="9"/>
        <color theme="1"/>
        <rFont val="Calibri"/>
        <family val="2"/>
        <scheme val="minor"/>
      </rPr>
      <t>(FORTAMUN)</t>
    </r>
  </si>
  <si>
    <t>8.3.5</t>
  </si>
  <si>
    <t>PROGAMA DE FORTALECIMIENTO A LA TRANSVERSALIDAD</t>
  </si>
  <si>
    <r>
      <t xml:space="preserve">DE LA PERSPECTIVA DE GENERO </t>
    </r>
    <r>
      <rPr>
        <b/>
        <sz val="9"/>
        <color theme="1"/>
        <rFont val="Calibri"/>
        <family val="2"/>
        <scheme val="minor"/>
      </rPr>
      <t>(PFTPG)</t>
    </r>
  </si>
  <si>
    <t>8.1.3</t>
  </si>
  <si>
    <r>
      <t xml:space="preserve">FONDO DE FISCALIZACIÓN MUNICIPAL </t>
    </r>
    <r>
      <rPr>
        <b/>
        <sz val="9"/>
        <color theme="1"/>
        <rFont val="Calibri"/>
        <family val="2"/>
        <scheme val="minor"/>
      </rPr>
      <t>(FOFYR)</t>
    </r>
  </si>
  <si>
    <t>8.1.5</t>
  </si>
  <si>
    <r>
      <t>FONDO GENERAL DE PARTICIPACIONES</t>
    </r>
    <r>
      <rPr>
        <b/>
        <sz val="9"/>
        <color theme="1"/>
        <rFont val="Calibri"/>
        <family val="2"/>
        <scheme val="minor"/>
      </rPr>
      <t xml:space="preserve"> (FGP)</t>
    </r>
  </si>
  <si>
    <t>8.1.7</t>
  </si>
  <si>
    <r>
      <t xml:space="preserve">IMPUESTO SOBRE AUTOMOVILES NUEVOS </t>
    </r>
    <r>
      <rPr>
        <b/>
        <sz val="9"/>
        <color theme="1"/>
        <rFont val="Calibri"/>
        <family val="2"/>
        <scheme val="minor"/>
      </rPr>
      <t>(ISAN)</t>
    </r>
  </si>
  <si>
    <t>8.1.6</t>
  </si>
  <si>
    <t>8.1.8</t>
  </si>
  <si>
    <r>
      <t xml:space="preserve">FONDO DE FOMENTO MUNICIPAL </t>
    </r>
    <r>
      <rPr>
        <b/>
        <sz val="9"/>
        <color theme="1"/>
        <rFont val="Calibri"/>
        <family val="2"/>
        <scheme val="minor"/>
      </rPr>
      <t>(FFM)</t>
    </r>
  </si>
  <si>
    <t>8.1.0</t>
  </si>
  <si>
    <t>8.1.1</t>
  </si>
  <si>
    <t>8.3.3</t>
  </si>
  <si>
    <t>8.2.5</t>
  </si>
  <si>
    <t>FEIEF</t>
  </si>
  <si>
    <t>Bajo protesta de decir verdad declaramos que las cifras contenidas en este estado financiero son veraces y contienen toda la información refernte a la situación y/o los resultados del Municipio de Ajacuba, Hgo. afirmando ser legalmente responsable de autenticidad y veracidad de las mismas, y asimismo asumimos la responsabilidad derivada de cualquier declaración en falso sobre las mismas.</t>
  </si>
  <si>
    <t>LIC. PALOMA ARIADNA REYNA REYES</t>
  </si>
  <si>
    <t>TESORERO MUNICPAL</t>
  </si>
  <si>
    <t>ESTADO ANALITICO MENSUAL DE INGRESOS AL 30 DE SEPTIEMBRE DE 2020</t>
  </si>
  <si>
    <t>ARQ. CARLOS ARMANDO ARELLANO GONZALEZ</t>
  </si>
  <si>
    <t>PRESIDENTE DEL CONCEJO MUNICIPAL INTERINO</t>
  </si>
  <si>
    <t>L.C. JESSICA ACOSTA LÓPEZ</t>
  </si>
  <si>
    <t>VOCAL EJECUTIVO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</si>
</sst>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1" fillId="0" borderId="5" xfId="0" applyNumberFormat="1" applyFont="1" applyFill="1" applyBorder="1"/>
    <xf numFmtId="0" fontId="1" fillId="0" borderId="5" xfId="0" applyFont="1" applyFill="1" applyBorder="1" applyAlignment="1">
      <alignment horizontal="left"/>
    </xf>
    <xf numFmtId="0" fontId="1" fillId="0" borderId="0" xfId="0" applyFont="1" applyBorder="1"/>
    <xf numFmtId="0" fontId="1" fillId="0" borderId="11" xfId="0" applyFont="1" applyBorder="1"/>
    <xf numFmtId="0" fontId="1" fillId="0" borderId="5" xfId="0" applyFont="1" applyFill="1" applyBorder="1"/>
    <xf numFmtId="4" fontId="1" fillId="0" borderId="0" xfId="0" applyNumberFormat="1" applyFont="1" applyFill="1"/>
    <xf numFmtId="4" fontId="1" fillId="0" borderId="5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" fillId="0" borderId="7" xfId="0" applyFont="1" applyFill="1" applyBorder="1"/>
    <xf numFmtId="4" fontId="1" fillId="0" borderId="6" xfId="0" applyNumberFormat="1" applyFont="1" applyFill="1" applyBorder="1"/>
    <xf numFmtId="2" fontId="1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0" xfId="0" applyFont="1" applyFill="1"/>
    <xf numFmtId="0" fontId="6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0" fillId="0" borderId="5" xfId="0" applyFill="1" applyBorder="1"/>
    <xf numFmtId="0" fontId="2" fillId="0" borderId="5" xfId="0" applyFont="1" applyFill="1" applyBorder="1"/>
    <xf numFmtId="0" fontId="1" fillId="0" borderId="1" xfId="0" applyFont="1" applyFill="1" applyBorder="1"/>
    <xf numFmtId="4" fontId="2" fillId="0" borderId="1" xfId="0" applyNumberFormat="1" applyFont="1" applyFill="1" applyBorder="1"/>
    <xf numFmtId="4" fontId="2" fillId="0" borderId="10" xfId="0" applyNumberFormat="1" applyFont="1" applyFill="1" applyBorder="1"/>
    <xf numFmtId="4" fontId="7" fillId="0" borderId="5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981075</xdr:colOff>
      <xdr:row>3</xdr:row>
      <xdr:rowOff>123824</xdr:rowOff>
    </xdr:to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0" y="0"/>
          <a:ext cx="1638300" cy="695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jora%20Continua\Oficios,%20tarjetas,%20reportes\Leyes%20de%20Ingresos%202018\Proyecciones%20Ig_E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queryTables/queryTable1.xml><?xml version="1.0" encoding="utf-8"?>
<queryTable xmlns="http://schemas.openxmlformats.org/spreadsheetml/2006/main" name="R2F1.01-5_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"/>
  <sheetViews>
    <sheetView tabSelected="1" zoomScaleNormal="100" workbookViewId="0">
      <selection activeCell="D9" sqref="D9"/>
    </sheetView>
  </sheetViews>
  <sheetFormatPr baseColWidth="10" defaultRowHeight="15"/>
  <cols>
    <col min="1" max="1" width="9.85546875" customWidth="1"/>
    <col min="2" max="2" width="47" customWidth="1"/>
    <col min="3" max="3" width="11.5703125" customWidth="1"/>
    <col min="4" max="12" width="10.7109375" customWidth="1"/>
    <col min="13" max="14" width="10.85546875" customWidth="1"/>
    <col min="15" max="15" width="11.5703125" bestFit="1" customWidth="1"/>
  </cols>
  <sheetData>
    <row r="1" spans="1:16">
      <c r="A1" s="5"/>
      <c r="B1" s="5"/>
      <c r="C1" s="5"/>
      <c r="D1" s="6"/>
    </row>
    <row r="2" spans="1:16">
      <c r="A2" s="5"/>
      <c r="B2" s="5"/>
      <c r="C2" s="5"/>
      <c r="D2" s="6"/>
    </row>
    <row r="3" spans="1:16">
      <c r="A3" s="5"/>
      <c r="B3" s="5"/>
      <c r="C3" s="5"/>
      <c r="D3" s="6"/>
    </row>
    <row r="4" spans="1:16">
      <c r="A4" s="5"/>
      <c r="B4" s="5"/>
      <c r="C4" s="5"/>
      <c r="D4" s="6"/>
    </row>
    <row r="5" spans="1:16">
      <c r="A5" s="5"/>
      <c r="B5" s="5"/>
      <c r="C5" s="5"/>
      <c r="D5" s="6"/>
    </row>
    <row r="6" spans="1:16">
      <c r="A6" s="39" t="s">
        <v>28</v>
      </c>
      <c r="B6" s="39"/>
      <c r="C6" s="39"/>
      <c r="D6" s="39"/>
    </row>
    <row r="7" spans="1:16">
      <c r="A7" s="39" t="s">
        <v>29</v>
      </c>
      <c r="B7" s="39"/>
      <c r="C7" s="39"/>
      <c r="D7" s="39"/>
    </row>
    <row r="8" spans="1:16">
      <c r="A8" s="40" t="s">
        <v>114</v>
      </c>
      <c r="B8" s="40"/>
      <c r="C8" s="40"/>
      <c r="D8" s="40"/>
      <c r="E8" s="40"/>
    </row>
    <row r="12" spans="1:16" ht="15.75" thickBot="1">
      <c r="A12" s="2"/>
      <c r="B12" s="4"/>
      <c r="C12" s="4"/>
      <c r="D12" s="2"/>
      <c r="E12" s="2"/>
    </row>
    <row r="13" spans="1:16" ht="45" customHeight="1" thickTop="1" thickBot="1">
      <c r="A13" s="7"/>
      <c r="B13" s="8" t="s">
        <v>30</v>
      </c>
      <c r="C13" s="9" t="s">
        <v>31</v>
      </c>
      <c r="D13" s="10" t="s">
        <v>0</v>
      </c>
      <c r="E13" s="10" t="s">
        <v>1</v>
      </c>
      <c r="F13" s="10" t="s">
        <v>2</v>
      </c>
      <c r="G13" s="10" t="s">
        <v>3</v>
      </c>
      <c r="H13" s="10" t="s">
        <v>4</v>
      </c>
      <c r="I13" s="10" t="s">
        <v>5</v>
      </c>
      <c r="J13" s="10" t="s">
        <v>6</v>
      </c>
      <c r="K13" s="10" t="s">
        <v>7</v>
      </c>
      <c r="L13" s="10" t="s">
        <v>8</v>
      </c>
      <c r="M13" s="10" t="s">
        <v>32</v>
      </c>
      <c r="N13" s="9" t="s">
        <v>33</v>
      </c>
      <c r="O13" s="2"/>
      <c r="P13" s="2"/>
    </row>
    <row r="14" spans="1:16" ht="15.75" thickTop="1">
      <c r="A14" s="15" t="s">
        <v>34</v>
      </c>
      <c r="B14" s="15" t="s">
        <v>35</v>
      </c>
      <c r="C14" s="17">
        <v>5000</v>
      </c>
      <c r="D14" s="15">
        <v>0</v>
      </c>
      <c r="E14" s="15">
        <v>0</v>
      </c>
      <c r="F14" s="15">
        <v>0</v>
      </c>
      <c r="G14" s="18"/>
      <c r="H14" s="19"/>
      <c r="I14" s="18"/>
      <c r="J14" s="15">
        <v>0</v>
      </c>
      <c r="K14" s="15">
        <v>0</v>
      </c>
      <c r="L14" s="15">
        <v>0</v>
      </c>
      <c r="M14" s="11">
        <f t="shared" ref="M14:M45" si="0">SUM(D14:L14)</f>
        <v>0</v>
      </c>
      <c r="N14" s="11">
        <f t="shared" ref="N14:N42" si="1">C14-M14</f>
        <v>5000</v>
      </c>
      <c r="O14" s="2"/>
      <c r="P14" s="2"/>
    </row>
    <row r="15" spans="1:16">
      <c r="A15" s="12" t="s">
        <v>36</v>
      </c>
      <c r="B15" s="12" t="s">
        <v>9</v>
      </c>
      <c r="C15" s="17">
        <v>1625000</v>
      </c>
      <c r="D15" s="16">
        <v>1220984.97</v>
      </c>
      <c r="E15" s="11">
        <v>232392.05</v>
      </c>
      <c r="F15" s="11">
        <v>90156.25</v>
      </c>
      <c r="G15" s="16">
        <v>23868.1</v>
      </c>
      <c r="H15" s="20">
        <v>10860</v>
      </c>
      <c r="I15" s="20">
        <v>20851.2</v>
      </c>
      <c r="J15" s="11">
        <v>17810.400000000001</v>
      </c>
      <c r="K15" s="11">
        <v>16941.599999999999</v>
      </c>
      <c r="L15" s="11">
        <v>7384.8</v>
      </c>
      <c r="M15" s="11">
        <f t="shared" si="0"/>
        <v>1641249.37</v>
      </c>
      <c r="N15" s="11">
        <f t="shared" si="1"/>
        <v>-16249.370000000112</v>
      </c>
      <c r="O15" s="2"/>
      <c r="P15" s="2"/>
    </row>
    <row r="16" spans="1:16">
      <c r="A16" s="12" t="s">
        <v>37</v>
      </c>
      <c r="B16" s="12" t="s">
        <v>10</v>
      </c>
      <c r="C16" s="17">
        <v>132000</v>
      </c>
      <c r="D16" s="11">
        <v>84468.94</v>
      </c>
      <c r="E16" s="11">
        <v>20503.68</v>
      </c>
      <c r="F16" s="11">
        <v>9904.32</v>
      </c>
      <c r="G16" s="16">
        <v>5386.56</v>
      </c>
      <c r="H16" s="20">
        <v>3996.48</v>
      </c>
      <c r="I16" s="20">
        <v>3127.68</v>
      </c>
      <c r="J16" s="11">
        <v>3127.68</v>
      </c>
      <c r="K16" s="11">
        <v>1042.56</v>
      </c>
      <c r="L16" s="15">
        <v>173.76</v>
      </c>
      <c r="M16" s="11">
        <f t="shared" si="0"/>
        <v>131731.66</v>
      </c>
      <c r="N16" s="11">
        <f t="shared" si="1"/>
        <v>268.33999999999651</v>
      </c>
      <c r="O16" s="2"/>
      <c r="P16" s="2"/>
    </row>
    <row r="17" spans="1:16">
      <c r="A17" s="12" t="s">
        <v>38</v>
      </c>
      <c r="B17" s="12" t="s">
        <v>11</v>
      </c>
      <c r="C17" s="17">
        <v>138750</v>
      </c>
      <c r="D17" s="11">
        <v>100034.22</v>
      </c>
      <c r="E17" s="11">
        <v>22067.52</v>
      </c>
      <c r="F17" s="11">
        <v>5039.04</v>
      </c>
      <c r="G17" s="16">
        <v>1042.56</v>
      </c>
      <c r="H17" s="18">
        <v>173.76</v>
      </c>
      <c r="I17" s="20">
        <v>2258.88</v>
      </c>
      <c r="J17" s="15">
        <v>347.52</v>
      </c>
      <c r="K17" s="15">
        <v>695.04</v>
      </c>
      <c r="L17" s="15">
        <v>173.76</v>
      </c>
      <c r="M17" s="11">
        <f t="shared" si="0"/>
        <v>131832.30000000002</v>
      </c>
      <c r="N17" s="11">
        <f t="shared" si="1"/>
        <v>6917.6999999999825</v>
      </c>
      <c r="O17" s="3"/>
      <c r="P17" s="2"/>
    </row>
    <row r="18" spans="1:16" ht="24.75">
      <c r="A18" s="12" t="s">
        <v>39</v>
      </c>
      <c r="B18" s="21" t="s">
        <v>40</v>
      </c>
      <c r="C18" s="17">
        <v>20000</v>
      </c>
      <c r="D18" s="11"/>
      <c r="E18" s="11"/>
      <c r="F18" s="11"/>
      <c r="G18" s="20"/>
      <c r="H18" s="20"/>
      <c r="I18" s="20"/>
      <c r="J18" s="11"/>
      <c r="K18" s="11"/>
      <c r="L18" s="11"/>
      <c r="M18" s="11">
        <f t="shared" si="0"/>
        <v>0</v>
      </c>
      <c r="N18" s="11">
        <f t="shared" si="1"/>
        <v>20000</v>
      </c>
      <c r="O18" s="2"/>
      <c r="P18" s="2"/>
    </row>
    <row r="19" spans="1:16">
      <c r="A19" s="12" t="s">
        <v>41</v>
      </c>
      <c r="B19" s="12" t="s">
        <v>12</v>
      </c>
      <c r="C19" s="17">
        <v>820000</v>
      </c>
      <c r="D19" s="11">
        <v>226663.45</v>
      </c>
      <c r="E19" s="11">
        <v>111069.19</v>
      </c>
      <c r="F19" s="11">
        <v>95674.04</v>
      </c>
      <c r="G19" s="16">
        <v>75204.009999999995</v>
      </c>
      <c r="H19" s="20">
        <v>56672.17</v>
      </c>
      <c r="I19" s="20">
        <v>52918.43</v>
      </c>
      <c r="J19" s="11">
        <v>51204.08</v>
      </c>
      <c r="K19" s="11">
        <v>29441.24</v>
      </c>
      <c r="L19" s="11">
        <v>18273.63</v>
      </c>
      <c r="M19" s="11">
        <f t="shared" si="0"/>
        <v>717120.24</v>
      </c>
      <c r="N19" s="11">
        <f t="shared" si="1"/>
        <v>102879.76000000001</v>
      </c>
      <c r="O19" s="2"/>
      <c r="P19" s="2"/>
    </row>
    <row r="20" spans="1:16" ht="36.75">
      <c r="A20" s="12" t="s">
        <v>42</v>
      </c>
      <c r="B20" s="21" t="s">
        <v>43</v>
      </c>
      <c r="C20" s="17">
        <v>10000</v>
      </c>
      <c r="D20" s="11"/>
      <c r="E20" s="11"/>
      <c r="F20" s="11"/>
      <c r="G20" s="20"/>
      <c r="H20" s="20"/>
      <c r="I20" s="20"/>
      <c r="J20" s="11"/>
      <c r="K20" s="11"/>
      <c r="L20" s="11"/>
      <c r="M20" s="11">
        <f t="shared" si="0"/>
        <v>0</v>
      </c>
      <c r="N20" s="11">
        <f t="shared" si="1"/>
        <v>10000</v>
      </c>
      <c r="O20" s="2"/>
      <c r="P20" s="2"/>
    </row>
    <row r="21" spans="1:16">
      <c r="A21" s="12" t="s">
        <v>44</v>
      </c>
      <c r="B21" s="12" t="s">
        <v>13</v>
      </c>
      <c r="C21" s="17">
        <v>632000</v>
      </c>
      <c r="D21" s="11">
        <v>135072.13</v>
      </c>
      <c r="E21" s="11">
        <v>64625.37</v>
      </c>
      <c r="F21" s="11">
        <v>76017.919999999998</v>
      </c>
      <c r="G21" s="16">
        <v>62361.66</v>
      </c>
      <c r="H21" s="20">
        <v>58006.11</v>
      </c>
      <c r="I21" s="20">
        <v>35430.879999999997</v>
      </c>
      <c r="J21" s="11">
        <v>26422.240000000002</v>
      </c>
      <c r="K21" s="11">
        <v>16197.49</v>
      </c>
      <c r="L21" s="11">
        <v>16374.51</v>
      </c>
      <c r="M21" s="11">
        <f t="shared" si="0"/>
        <v>490508.30999999994</v>
      </c>
      <c r="N21" s="11">
        <f t="shared" si="1"/>
        <v>141491.69000000006</v>
      </c>
      <c r="O21" s="2"/>
      <c r="P21" s="2"/>
    </row>
    <row r="22" spans="1:16">
      <c r="A22" s="12" t="s">
        <v>45</v>
      </c>
      <c r="B22" s="12" t="s">
        <v>46</v>
      </c>
      <c r="C22" s="17">
        <v>92000</v>
      </c>
      <c r="D22" s="11"/>
      <c r="E22" s="11"/>
      <c r="F22" s="11"/>
      <c r="G22" s="20"/>
      <c r="H22" s="20"/>
      <c r="I22" s="20"/>
      <c r="J22" s="11"/>
      <c r="K22" s="11"/>
      <c r="L22" s="11"/>
      <c r="M22" s="11">
        <f t="shared" si="0"/>
        <v>0</v>
      </c>
      <c r="N22" s="11">
        <f t="shared" si="1"/>
        <v>92000</v>
      </c>
      <c r="O22" s="2"/>
      <c r="P22" s="2"/>
    </row>
    <row r="23" spans="1:16">
      <c r="A23" s="12" t="s">
        <v>27</v>
      </c>
      <c r="B23" s="12" t="s">
        <v>47</v>
      </c>
      <c r="C23" s="17">
        <v>351000</v>
      </c>
      <c r="D23" s="11">
        <v>34502</v>
      </c>
      <c r="E23" s="15">
        <v>0</v>
      </c>
      <c r="F23" s="15">
        <v>0</v>
      </c>
      <c r="G23" s="18"/>
      <c r="H23" s="18"/>
      <c r="I23" s="18"/>
      <c r="J23" s="11">
        <v>179959</v>
      </c>
      <c r="K23" s="11">
        <v>25721</v>
      </c>
      <c r="L23" s="15">
        <v>0</v>
      </c>
      <c r="M23" s="11">
        <f t="shared" si="0"/>
        <v>240182</v>
      </c>
      <c r="N23" s="11">
        <f t="shared" si="1"/>
        <v>110818</v>
      </c>
      <c r="O23" s="2"/>
      <c r="P23" s="2"/>
    </row>
    <row r="24" spans="1:16" ht="24.75">
      <c r="A24" s="12" t="s">
        <v>48</v>
      </c>
      <c r="B24" s="22" t="s">
        <v>49</v>
      </c>
      <c r="C24" s="17">
        <v>7000</v>
      </c>
      <c r="D24" s="15">
        <v>600</v>
      </c>
      <c r="E24" s="15">
        <v>150</v>
      </c>
      <c r="F24" s="15">
        <v>300</v>
      </c>
      <c r="G24" s="23">
        <v>300</v>
      </c>
      <c r="H24" s="18">
        <v>0</v>
      </c>
      <c r="I24" s="18">
        <v>100</v>
      </c>
      <c r="J24" s="15">
        <v>100</v>
      </c>
      <c r="K24" s="15">
        <v>100</v>
      </c>
      <c r="L24" s="11">
        <v>100</v>
      </c>
      <c r="M24" s="11">
        <f t="shared" si="0"/>
        <v>1750</v>
      </c>
      <c r="N24" s="11">
        <f t="shared" si="1"/>
        <v>5250</v>
      </c>
      <c r="O24" s="2"/>
      <c r="P24" s="2"/>
    </row>
    <row r="25" spans="1:16">
      <c r="A25" s="12" t="s">
        <v>50</v>
      </c>
      <c r="B25" s="12" t="s">
        <v>14</v>
      </c>
      <c r="C25" s="17">
        <v>9000</v>
      </c>
      <c r="D25" s="15">
        <v>510</v>
      </c>
      <c r="E25" s="11">
        <v>1020</v>
      </c>
      <c r="F25" s="15">
        <v>0</v>
      </c>
      <c r="G25" s="23">
        <v>510</v>
      </c>
      <c r="H25" s="18">
        <v>0</v>
      </c>
      <c r="I25" s="18">
        <v>510</v>
      </c>
      <c r="J25" s="15">
        <v>510</v>
      </c>
      <c r="K25" s="11">
        <v>1020</v>
      </c>
      <c r="L25" s="11">
        <v>1530</v>
      </c>
      <c r="M25" s="11">
        <f t="shared" si="0"/>
        <v>5610</v>
      </c>
      <c r="N25" s="11">
        <f t="shared" si="1"/>
        <v>3390</v>
      </c>
      <c r="O25" s="2"/>
      <c r="P25" s="2"/>
    </row>
    <row r="26" spans="1:16">
      <c r="A26" s="12" t="s">
        <v>51</v>
      </c>
      <c r="B26" s="15" t="s">
        <v>52</v>
      </c>
      <c r="C26" s="17">
        <v>1100</v>
      </c>
      <c r="D26" s="15"/>
      <c r="E26" s="11"/>
      <c r="F26" s="15"/>
      <c r="G26" s="18"/>
      <c r="H26" s="18"/>
      <c r="I26" s="18"/>
      <c r="J26" s="11"/>
      <c r="K26" s="11"/>
      <c r="L26" s="11"/>
      <c r="M26" s="11">
        <f t="shared" si="0"/>
        <v>0</v>
      </c>
      <c r="N26" s="11">
        <f t="shared" si="1"/>
        <v>1100</v>
      </c>
      <c r="O26" s="2"/>
      <c r="P26" s="2"/>
    </row>
    <row r="27" spans="1:16">
      <c r="A27" s="12" t="s">
        <v>53</v>
      </c>
      <c r="B27" s="12" t="s">
        <v>15</v>
      </c>
      <c r="C27" s="17">
        <v>47500</v>
      </c>
      <c r="D27" s="11">
        <v>5912</v>
      </c>
      <c r="E27" s="11">
        <v>1904</v>
      </c>
      <c r="F27" s="11">
        <v>4138</v>
      </c>
      <c r="G27" s="16">
        <v>2375</v>
      </c>
      <c r="H27" s="20">
        <v>3210</v>
      </c>
      <c r="I27" s="20">
        <v>1304</v>
      </c>
      <c r="J27" s="11">
        <v>1956</v>
      </c>
      <c r="K27" s="11">
        <v>3517</v>
      </c>
      <c r="L27" s="11">
        <v>6235</v>
      </c>
      <c r="M27" s="11">
        <f t="shared" si="0"/>
        <v>30551</v>
      </c>
      <c r="N27" s="11">
        <f t="shared" si="1"/>
        <v>16949</v>
      </c>
      <c r="O27" s="2"/>
      <c r="P27" s="2"/>
    </row>
    <row r="28" spans="1:16" ht="24.75">
      <c r="A28" s="12" t="s">
        <v>54</v>
      </c>
      <c r="B28" s="22" t="s">
        <v>55</v>
      </c>
      <c r="C28" s="17">
        <v>483000</v>
      </c>
      <c r="D28" s="11">
        <v>54325</v>
      </c>
      <c r="E28" s="11">
        <v>39854</v>
      </c>
      <c r="F28" s="11">
        <v>43652</v>
      </c>
      <c r="G28" s="16">
        <v>16040</v>
      </c>
      <c r="H28" s="20">
        <v>14738</v>
      </c>
      <c r="I28" s="20">
        <v>17645</v>
      </c>
      <c r="J28" s="11">
        <v>29650</v>
      </c>
      <c r="K28" s="11">
        <v>30695</v>
      </c>
      <c r="L28" s="11">
        <v>21865</v>
      </c>
      <c r="M28" s="11">
        <f t="shared" si="0"/>
        <v>268464</v>
      </c>
      <c r="N28" s="11">
        <f t="shared" si="1"/>
        <v>214536</v>
      </c>
      <c r="O28" s="2"/>
      <c r="P28" s="2"/>
    </row>
    <row r="29" spans="1:16" ht="24.75">
      <c r="A29" s="12" t="s">
        <v>56</v>
      </c>
      <c r="B29" s="22" t="s">
        <v>57</v>
      </c>
      <c r="C29" s="17">
        <v>77000</v>
      </c>
      <c r="D29" s="11">
        <v>6914</v>
      </c>
      <c r="E29" s="11">
        <v>34573.85</v>
      </c>
      <c r="F29" s="11">
        <v>24987.15</v>
      </c>
      <c r="G29" s="23">
        <v>0</v>
      </c>
      <c r="H29" s="18">
        <v>0</v>
      </c>
      <c r="I29" s="20">
        <v>5076</v>
      </c>
      <c r="J29" s="11">
        <v>1144</v>
      </c>
      <c r="K29" s="11">
        <v>16552</v>
      </c>
      <c r="L29" s="15">
        <v>0</v>
      </c>
      <c r="M29" s="11">
        <f t="shared" si="0"/>
        <v>89247</v>
      </c>
      <c r="N29" s="11">
        <f t="shared" si="1"/>
        <v>-12247</v>
      </c>
      <c r="O29" s="2"/>
      <c r="P29" s="2"/>
    </row>
    <row r="30" spans="1:16" ht="24.75">
      <c r="A30" s="12" t="s">
        <v>58</v>
      </c>
      <c r="B30" s="24" t="s">
        <v>59</v>
      </c>
      <c r="C30" s="17">
        <v>35000</v>
      </c>
      <c r="D30" s="11"/>
      <c r="E30" s="11"/>
      <c r="F30" s="11"/>
      <c r="G30" s="20"/>
      <c r="H30" s="20"/>
      <c r="I30" s="20"/>
      <c r="J30" s="11"/>
      <c r="K30" s="11"/>
      <c r="L30" s="11"/>
      <c r="M30" s="11">
        <f t="shared" si="0"/>
        <v>0</v>
      </c>
      <c r="N30" s="11">
        <f t="shared" si="1"/>
        <v>35000</v>
      </c>
      <c r="O30" s="2"/>
      <c r="P30" s="2"/>
    </row>
    <row r="31" spans="1:16" ht="24.75">
      <c r="A31" s="12" t="s">
        <v>60</v>
      </c>
      <c r="B31" s="24" t="s">
        <v>61</v>
      </c>
      <c r="C31" s="17">
        <v>6000</v>
      </c>
      <c r="D31" s="11"/>
      <c r="E31" s="11"/>
      <c r="F31" s="11"/>
      <c r="G31" s="20"/>
      <c r="H31" s="20"/>
      <c r="I31" s="20"/>
      <c r="J31" s="11"/>
      <c r="K31" s="11"/>
      <c r="L31" s="11"/>
      <c r="M31" s="11">
        <f t="shared" si="0"/>
        <v>0</v>
      </c>
      <c r="N31" s="11">
        <f t="shared" si="1"/>
        <v>6000</v>
      </c>
      <c r="O31" s="2"/>
      <c r="P31" s="2"/>
    </row>
    <row r="32" spans="1:16">
      <c r="A32" s="12" t="s">
        <v>62</v>
      </c>
      <c r="B32" s="12" t="s">
        <v>63</v>
      </c>
      <c r="C32" s="17">
        <v>90000</v>
      </c>
      <c r="D32" s="11">
        <v>7457.6</v>
      </c>
      <c r="E32" s="11">
        <v>12883.87</v>
      </c>
      <c r="F32" s="11">
        <v>19684.8</v>
      </c>
      <c r="G32" s="16">
        <v>17740.8</v>
      </c>
      <c r="H32" s="20">
        <v>118958.6</v>
      </c>
      <c r="I32" s="20">
        <v>2594.8000000000002</v>
      </c>
      <c r="J32" s="11">
        <v>35613.839999999997</v>
      </c>
      <c r="K32" s="11">
        <v>1227.6199999999999</v>
      </c>
      <c r="L32" s="15">
        <v>1108.8</v>
      </c>
      <c r="M32" s="11">
        <f t="shared" si="0"/>
        <v>217270.72999999998</v>
      </c>
      <c r="N32" s="11">
        <f t="shared" si="1"/>
        <v>-127270.72999999998</v>
      </c>
      <c r="O32" s="2"/>
      <c r="P32" s="2"/>
    </row>
    <row r="33" spans="1:16" ht="24.75">
      <c r="A33" s="12" t="s">
        <v>64</v>
      </c>
      <c r="B33" s="25" t="s">
        <v>65</v>
      </c>
      <c r="C33" s="17">
        <v>122000</v>
      </c>
      <c r="D33" s="11">
        <v>9596</v>
      </c>
      <c r="E33" s="11">
        <v>12186</v>
      </c>
      <c r="F33" s="11">
        <v>10362</v>
      </c>
      <c r="G33" s="16">
        <v>1999</v>
      </c>
      <c r="H33" s="20">
        <v>5300</v>
      </c>
      <c r="I33" s="20">
        <v>10510</v>
      </c>
      <c r="J33" s="11">
        <v>21574</v>
      </c>
      <c r="K33" s="11">
        <v>29266</v>
      </c>
      <c r="L33" s="15">
        <v>774</v>
      </c>
      <c r="M33" s="11">
        <f t="shared" si="0"/>
        <v>101567</v>
      </c>
      <c r="N33" s="11">
        <f t="shared" si="1"/>
        <v>20433</v>
      </c>
      <c r="O33" s="2"/>
      <c r="P33" s="2"/>
    </row>
    <row r="34" spans="1:16" ht="24.75">
      <c r="A34" s="12" t="s">
        <v>66</v>
      </c>
      <c r="B34" s="22" t="s">
        <v>67</v>
      </c>
      <c r="C34" s="17">
        <v>3500</v>
      </c>
      <c r="D34" s="11">
        <v>1690.18</v>
      </c>
      <c r="E34" s="15">
        <v>0</v>
      </c>
      <c r="F34" s="11">
        <v>1785</v>
      </c>
      <c r="G34" s="23">
        <v>0</v>
      </c>
      <c r="H34" s="18">
        <v>0</v>
      </c>
      <c r="I34" s="18">
        <v>311.52</v>
      </c>
      <c r="J34" s="15">
        <v>29</v>
      </c>
      <c r="K34" s="15">
        <v>0</v>
      </c>
      <c r="L34" s="15">
        <v>0</v>
      </c>
      <c r="M34" s="11">
        <f t="shared" si="0"/>
        <v>3815.7000000000003</v>
      </c>
      <c r="N34" s="11">
        <f t="shared" si="1"/>
        <v>-315.70000000000027</v>
      </c>
    </row>
    <row r="35" spans="1:16" ht="24.75">
      <c r="A35" s="12" t="s">
        <v>68</v>
      </c>
      <c r="B35" s="22" t="s">
        <v>69</v>
      </c>
      <c r="C35" s="17">
        <v>2000</v>
      </c>
      <c r="D35" s="11"/>
      <c r="E35" s="15"/>
      <c r="F35" s="11"/>
      <c r="G35" s="20"/>
      <c r="H35" s="20"/>
      <c r="I35" s="20"/>
      <c r="J35" s="11"/>
      <c r="K35" s="11"/>
      <c r="L35" s="11"/>
      <c r="M35" s="11">
        <f t="shared" si="0"/>
        <v>0</v>
      </c>
      <c r="N35" s="11">
        <f t="shared" si="1"/>
        <v>2000</v>
      </c>
    </row>
    <row r="36" spans="1:16" ht="24.75">
      <c r="A36" s="12" t="s">
        <v>70</v>
      </c>
      <c r="B36" s="22" t="s">
        <v>71</v>
      </c>
      <c r="C36" s="17">
        <v>10000</v>
      </c>
      <c r="D36" s="11"/>
      <c r="E36" s="15"/>
      <c r="F36" s="11"/>
      <c r="G36" s="20"/>
      <c r="H36" s="20"/>
      <c r="I36" s="20"/>
      <c r="J36" s="11"/>
      <c r="K36" s="11"/>
      <c r="L36" s="11"/>
      <c r="M36" s="11">
        <f t="shared" si="0"/>
        <v>0</v>
      </c>
      <c r="N36" s="11">
        <f t="shared" si="1"/>
        <v>10000</v>
      </c>
    </row>
    <row r="37" spans="1:16" ht="24.75">
      <c r="A37" s="12" t="s">
        <v>72</v>
      </c>
      <c r="B37" s="22" t="s">
        <v>73</v>
      </c>
      <c r="C37" s="17">
        <v>14000</v>
      </c>
      <c r="D37" s="15">
        <v>264</v>
      </c>
      <c r="E37" s="15">
        <v>616</v>
      </c>
      <c r="F37" s="15">
        <v>440</v>
      </c>
      <c r="G37" s="23">
        <v>640</v>
      </c>
      <c r="H37" s="20">
        <v>1232</v>
      </c>
      <c r="I37" s="18">
        <v>352</v>
      </c>
      <c r="J37" s="11">
        <v>1144</v>
      </c>
      <c r="K37" s="11">
        <v>1408</v>
      </c>
      <c r="L37" s="15">
        <v>88</v>
      </c>
      <c r="M37" s="11">
        <f t="shared" si="0"/>
        <v>6184</v>
      </c>
      <c r="N37" s="11">
        <f t="shared" si="1"/>
        <v>7816</v>
      </c>
    </row>
    <row r="38" spans="1:16">
      <c r="A38" s="12" t="s">
        <v>74</v>
      </c>
      <c r="B38" s="22" t="s">
        <v>75</v>
      </c>
      <c r="C38" s="17">
        <v>70105</v>
      </c>
      <c r="D38" s="15"/>
      <c r="E38" s="15"/>
      <c r="F38" s="15"/>
      <c r="G38" s="18"/>
      <c r="H38" s="18"/>
      <c r="I38" s="18"/>
      <c r="J38" s="15"/>
      <c r="K38" s="15"/>
      <c r="L38" s="15"/>
      <c r="M38" s="11">
        <f t="shared" si="0"/>
        <v>0</v>
      </c>
      <c r="N38" s="11">
        <f t="shared" si="1"/>
        <v>70105</v>
      </c>
    </row>
    <row r="39" spans="1:16" ht="24.75">
      <c r="A39" s="12" t="s">
        <v>76</v>
      </c>
      <c r="B39" s="22" t="s">
        <v>77</v>
      </c>
      <c r="C39" s="17">
        <v>3000</v>
      </c>
      <c r="D39" s="15"/>
      <c r="E39" s="15"/>
      <c r="F39" s="15"/>
      <c r="G39" s="18"/>
      <c r="H39" s="18"/>
      <c r="I39" s="18"/>
      <c r="J39" s="15"/>
      <c r="K39" s="15"/>
      <c r="L39" s="15"/>
      <c r="M39" s="11">
        <f t="shared" si="0"/>
        <v>0</v>
      </c>
      <c r="N39" s="11">
        <f t="shared" si="1"/>
        <v>3000</v>
      </c>
    </row>
    <row r="40" spans="1:16">
      <c r="A40" s="12" t="s">
        <v>78</v>
      </c>
      <c r="B40" s="12" t="s">
        <v>16</v>
      </c>
      <c r="C40" s="17">
        <v>8310</v>
      </c>
      <c r="D40" s="15">
        <v>690</v>
      </c>
      <c r="E40" s="11">
        <v>2860</v>
      </c>
      <c r="F40" s="15">
        <v>885</v>
      </c>
      <c r="G40" s="23">
        <v>0</v>
      </c>
      <c r="H40" s="18">
        <v>15</v>
      </c>
      <c r="I40" s="18">
        <v>105</v>
      </c>
      <c r="J40" s="15">
        <v>105</v>
      </c>
      <c r="K40" s="15">
        <v>135</v>
      </c>
      <c r="L40" s="15">
        <v>165</v>
      </c>
      <c r="M40" s="11">
        <f t="shared" si="0"/>
        <v>4960</v>
      </c>
      <c r="N40" s="11">
        <f t="shared" si="1"/>
        <v>3350</v>
      </c>
    </row>
    <row r="41" spans="1:16">
      <c r="A41" s="12" t="s">
        <v>78</v>
      </c>
      <c r="B41" s="12" t="s">
        <v>17</v>
      </c>
      <c r="C41" s="17">
        <v>82214</v>
      </c>
      <c r="D41" s="11">
        <v>7326</v>
      </c>
      <c r="E41" s="11">
        <v>2035</v>
      </c>
      <c r="F41" s="11">
        <v>7326</v>
      </c>
      <c r="G41" s="23">
        <v>0</v>
      </c>
      <c r="H41" s="18">
        <v>0</v>
      </c>
      <c r="I41" s="18">
        <v>0</v>
      </c>
      <c r="J41" s="15"/>
      <c r="K41" s="15"/>
      <c r="L41" s="15"/>
      <c r="M41" s="11">
        <f t="shared" si="0"/>
        <v>16687</v>
      </c>
      <c r="N41" s="11">
        <f t="shared" si="1"/>
        <v>65527</v>
      </c>
    </row>
    <row r="42" spans="1:16" ht="24.75">
      <c r="A42" s="12" t="s">
        <v>79</v>
      </c>
      <c r="B42" s="22" t="s">
        <v>80</v>
      </c>
      <c r="C42" s="17">
        <v>30000</v>
      </c>
      <c r="D42" s="11">
        <v>2087</v>
      </c>
      <c r="E42" s="11">
        <v>3170</v>
      </c>
      <c r="F42" s="11">
        <v>1530</v>
      </c>
      <c r="G42" s="16">
        <v>1910</v>
      </c>
      <c r="H42" s="18">
        <v>890</v>
      </c>
      <c r="I42" s="20">
        <v>1240</v>
      </c>
      <c r="J42" s="11">
        <v>4660</v>
      </c>
      <c r="K42" s="11">
        <v>2600</v>
      </c>
      <c r="L42" s="11">
        <v>2680</v>
      </c>
      <c r="M42" s="11">
        <f t="shared" si="0"/>
        <v>20767</v>
      </c>
      <c r="N42" s="11">
        <f t="shared" si="1"/>
        <v>9233</v>
      </c>
    </row>
    <row r="43" spans="1:16">
      <c r="A43" s="12"/>
      <c r="B43" s="22" t="s">
        <v>81</v>
      </c>
      <c r="C43" s="17">
        <v>1500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f t="shared" si="0"/>
        <v>0</v>
      </c>
      <c r="N43" s="11"/>
    </row>
    <row r="44" spans="1:16" ht="24.75">
      <c r="A44" s="12" t="s">
        <v>82</v>
      </c>
      <c r="B44" s="22" t="s">
        <v>83</v>
      </c>
      <c r="C44" s="17">
        <v>42500</v>
      </c>
      <c r="D44" s="11">
        <v>2350</v>
      </c>
      <c r="E44" s="11">
        <v>2418.8000000000002</v>
      </c>
      <c r="F44" s="11">
        <v>6550</v>
      </c>
      <c r="G44" s="16">
        <v>4900</v>
      </c>
      <c r="H44" s="20">
        <v>3600</v>
      </c>
      <c r="I44" s="20">
        <v>8950</v>
      </c>
      <c r="J44" s="11">
        <v>6268.8</v>
      </c>
      <c r="K44" s="11">
        <v>5496.8</v>
      </c>
      <c r="L44" s="11">
        <v>3984</v>
      </c>
      <c r="M44" s="11">
        <f t="shared" si="0"/>
        <v>44518.400000000001</v>
      </c>
      <c r="N44" s="11">
        <f>C44-M44</f>
        <v>-2018.4000000000015</v>
      </c>
    </row>
    <row r="45" spans="1:16" ht="24.75">
      <c r="A45" s="12" t="s">
        <v>84</v>
      </c>
      <c r="B45" s="22" t="s">
        <v>85</v>
      </c>
      <c r="C45" s="17">
        <v>12000</v>
      </c>
      <c r="D45" s="15"/>
      <c r="E45" s="15"/>
      <c r="F45" s="15"/>
      <c r="G45" s="18"/>
      <c r="H45" s="18"/>
      <c r="I45" s="18"/>
      <c r="J45" s="15"/>
      <c r="K45" s="15"/>
      <c r="L45" s="15"/>
      <c r="M45" s="11">
        <f t="shared" si="0"/>
        <v>0</v>
      </c>
      <c r="N45" s="11">
        <f>C45-M45</f>
        <v>12000</v>
      </c>
    </row>
    <row r="46" spans="1:16">
      <c r="A46" s="12" t="s">
        <v>86</v>
      </c>
      <c r="B46" s="12" t="s">
        <v>18</v>
      </c>
      <c r="C46" s="17">
        <v>428000</v>
      </c>
      <c r="D46" s="11">
        <v>11666.5</v>
      </c>
      <c r="E46" s="11">
        <v>159977.85</v>
      </c>
      <c r="F46" s="11">
        <v>287719.84999999998</v>
      </c>
      <c r="G46" s="16">
        <v>99985.3</v>
      </c>
      <c r="H46" s="20">
        <v>318580.90000000002</v>
      </c>
      <c r="I46" s="20">
        <v>152275.70000000001</v>
      </c>
      <c r="J46" s="11">
        <v>66262.600000000006</v>
      </c>
      <c r="K46" s="11">
        <v>1525767</v>
      </c>
      <c r="L46" s="11">
        <v>17029</v>
      </c>
      <c r="M46" s="11">
        <f>SUM(D46:L46)-1504282</f>
        <v>1134982.7000000002</v>
      </c>
      <c r="N46" s="11">
        <f>C46-M46</f>
        <v>-706982.70000000019</v>
      </c>
    </row>
    <row r="47" spans="1:16">
      <c r="A47" s="12"/>
      <c r="B47" s="26" t="s">
        <v>19</v>
      </c>
      <c r="C47" s="11"/>
      <c r="D47" s="15"/>
      <c r="E47" s="15"/>
      <c r="F47" s="15"/>
      <c r="G47" s="18"/>
      <c r="H47" s="15"/>
      <c r="I47" s="18"/>
      <c r="J47" s="15">
        <v>0</v>
      </c>
      <c r="K47" s="11">
        <v>48087.97</v>
      </c>
      <c r="L47" s="11">
        <v>0</v>
      </c>
      <c r="M47" s="11">
        <f>SUM(D47:L47)</f>
        <v>48087.97</v>
      </c>
      <c r="N47" s="11">
        <f>C47-M47</f>
        <v>-48087.97</v>
      </c>
    </row>
    <row r="48" spans="1:16">
      <c r="A48" s="15" t="s">
        <v>87</v>
      </c>
      <c r="B48" s="15" t="s">
        <v>88</v>
      </c>
      <c r="C48" s="11">
        <v>0</v>
      </c>
      <c r="D48" s="15"/>
      <c r="E48" s="15"/>
      <c r="F48" s="15"/>
      <c r="G48" s="15"/>
      <c r="H48" s="15"/>
      <c r="I48" s="15"/>
      <c r="J48" s="15"/>
      <c r="K48" s="11">
        <v>0</v>
      </c>
      <c r="L48" s="11">
        <v>500000</v>
      </c>
      <c r="M48" s="11">
        <f>SUM(D48:L48)</f>
        <v>500000</v>
      </c>
      <c r="N48" s="11">
        <f>C48-M48</f>
        <v>-500000</v>
      </c>
    </row>
    <row r="49" spans="1:14">
      <c r="A49" s="29"/>
      <c r="B49" s="30" t="s">
        <v>89</v>
      </c>
      <c r="C49" s="34">
        <f>SUM(C14:C48)</f>
        <v>5410479</v>
      </c>
      <c r="D49" s="34">
        <f t="shared" ref="D49:N49" si="2">SUM(D14:D48)</f>
        <v>1913113.99</v>
      </c>
      <c r="E49" s="34">
        <f t="shared" si="2"/>
        <v>724307.18</v>
      </c>
      <c r="F49" s="34">
        <f t="shared" si="2"/>
        <v>686151.37</v>
      </c>
      <c r="G49" s="34">
        <f t="shared" si="2"/>
        <v>314262.99</v>
      </c>
      <c r="H49" s="34">
        <f t="shared" si="2"/>
        <v>596233.02</v>
      </c>
      <c r="I49" s="34">
        <f t="shared" si="2"/>
        <v>315561.08999999997</v>
      </c>
      <c r="J49" s="34">
        <f t="shared" si="2"/>
        <v>447888.16000000003</v>
      </c>
      <c r="K49" s="34">
        <f t="shared" si="2"/>
        <v>1755911.32</v>
      </c>
      <c r="L49" s="34">
        <f t="shared" si="2"/>
        <v>597939.26</v>
      </c>
      <c r="M49" s="34">
        <f t="shared" si="2"/>
        <v>5847086.3799999999</v>
      </c>
      <c r="N49" s="34">
        <f t="shared" si="2"/>
        <v>-438107.38000000024</v>
      </c>
    </row>
    <row r="50" spans="1:14">
      <c r="A50" s="12"/>
      <c r="B50" s="15"/>
      <c r="C50" s="15"/>
      <c r="D50" s="11"/>
      <c r="E50" s="15"/>
      <c r="F50" s="15"/>
      <c r="G50" s="18"/>
      <c r="H50" s="18"/>
      <c r="I50" s="15"/>
      <c r="J50" s="15"/>
      <c r="K50" s="11"/>
      <c r="L50" s="11"/>
      <c r="M50" s="11"/>
      <c r="N50" s="11"/>
    </row>
    <row r="51" spans="1:14">
      <c r="A51" s="12" t="s">
        <v>90</v>
      </c>
      <c r="B51" s="15" t="s">
        <v>24</v>
      </c>
      <c r="C51" s="11"/>
      <c r="D51" s="11"/>
      <c r="E51" s="11"/>
      <c r="F51" s="11"/>
      <c r="G51" s="20"/>
      <c r="H51" s="20"/>
      <c r="I51" s="11"/>
      <c r="J51" s="11"/>
      <c r="K51" s="11"/>
      <c r="L51" s="11"/>
      <c r="M51" s="11"/>
      <c r="N51" s="11"/>
    </row>
    <row r="52" spans="1:14">
      <c r="A52" s="12"/>
      <c r="B52" s="15" t="s">
        <v>91</v>
      </c>
      <c r="C52" s="11">
        <v>7010499</v>
      </c>
      <c r="D52" s="11">
        <v>684168.5</v>
      </c>
      <c r="E52" s="11">
        <v>684168.5</v>
      </c>
      <c r="F52" s="11">
        <v>684168.5</v>
      </c>
      <c r="G52" s="16">
        <v>684168.5</v>
      </c>
      <c r="H52" s="20">
        <v>684168.5</v>
      </c>
      <c r="I52" s="11">
        <v>684168.5</v>
      </c>
      <c r="J52" s="11">
        <v>684168.5</v>
      </c>
      <c r="K52" s="11">
        <v>684168.5</v>
      </c>
      <c r="L52" s="11">
        <v>684168.5</v>
      </c>
      <c r="M52" s="11">
        <f>SUM(D52:L52)</f>
        <v>6157516.5</v>
      </c>
      <c r="N52" s="11">
        <f>C52-M52</f>
        <v>852982.5</v>
      </c>
    </row>
    <row r="53" spans="1:14">
      <c r="A53" s="12"/>
      <c r="B53" s="15"/>
      <c r="C53" s="11"/>
      <c r="D53" s="15"/>
      <c r="E53" s="15"/>
      <c r="F53" s="15"/>
      <c r="G53" s="18"/>
      <c r="H53" s="18"/>
      <c r="I53" s="15"/>
      <c r="J53" s="15"/>
      <c r="K53" s="11"/>
      <c r="L53" s="11"/>
      <c r="M53" s="11"/>
      <c r="N53" s="11"/>
    </row>
    <row r="54" spans="1:14">
      <c r="A54" s="12" t="s">
        <v>92</v>
      </c>
      <c r="B54" s="15" t="s">
        <v>25</v>
      </c>
      <c r="C54" s="11"/>
      <c r="D54" s="11"/>
      <c r="E54" s="11"/>
      <c r="F54" s="11"/>
      <c r="G54" s="20"/>
      <c r="H54" s="20"/>
      <c r="I54" s="11"/>
      <c r="J54" s="11"/>
      <c r="K54" s="11"/>
      <c r="L54" s="11"/>
      <c r="M54" s="11"/>
      <c r="N54" s="11"/>
    </row>
    <row r="55" spans="1:14">
      <c r="A55" s="12"/>
      <c r="B55" s="15" t="s">
        <v>93</v>
      </c>
      <c r="C55" s="11">
        <v>12720533</v>
      </c>
      <c r="D55" s="11">
        <v>1094580.7</v>
      </c>
      <c r="E55" s="11">
        <v>1094580.7</v>
      </c>
      <c r="F55" s="11">
        <v>1094580.7</v>
      </c>
      <c r="G55" s="16">
        <v>1094580.7</v>
      </c>
      <c r="H55" s="20">
        <v>1094580.7</v>
      </c>
      <c r="I55" s="11">
        <v>1094580.7</v>
      </c>
      <c r="J55" s="11">
        <v>1094580.7</v>
      </c>
      <c r="K55" s="11">
        <v>1094580.7</v>
      </c>
      <c r="L55" s="11">
        <v>1094580.7</v>
      </c>
      <c r="M55" s="11">
        <f>SUM(D55:L55)</f>
        <v>9851226.2999999989</v>
      </c>
      <c r="N55" s="11">
        <f>C55-M55</f>
        <v>2869306.7000000011</v>
      </c>
    </row>
    <row r="56" spans="1:14">
      <c r="A56" s="12"/>
      <c r="B56" s="15"/>
      <c r="C56" s="31"/>
      <c r="D56" s="15"/>
      <c r="E56" s="15"/>
      <c r="F56" s="15"/>
      <c r="G56" s="18"/>
      <c r="H56" s="18"/>
      <c r="I56" s="15"/>
      <c r="J56" s="15"/>
      <c r="K56" s="11"/>
      <c r="L56" s="11"/>
      <c r="M56" s="11"/>
      <c r="N56" s="11"/>
    </row>
    <row r="57" spans="1:14">
      <c r="A57" s="12" t="s">
        <v>94</v>
      </c>
      <c r="B57" s="15" t="s">
        <v>95</v>
      </c>
      <c r="C57" s="31"/>
      <c r="D57" s="15"/>
      <c r="E57" s="15"/>
      <c r="F57" s="15"/>
      <c r="G57" s="18"/>
      <c r="H57" s="18"/>
      <c r="I57" s="15"/>
      <c r="J57" s="15"/>
      <c r="K57" s="11"/>
      <c r="L57" s="11"/>
      <c r="M57" s="11"/>
      <c r="N57" s="11"/>
    </row>
    <row r="58" spans="1:14">
      <c r="A58" s="12"/>
      <c r="B58" s="15" t="s">
        <v>96</v>
      </c>
      <c r="C58" s="11">
        <v>200000</v>
      </c>
      <c r="D58" s="15">
        <v>0</v>
      </c>
      <c r="E58" s="15">
        <v>0</v>
      </c>
      <c r="F58" s="15">
        <v>0</v>
      </c>
      <c r="G58" s="18">
        <v>0</v>
      </c>
      <c r="H58" s="18">
        <v>0</v>
      </c>
      <c r="I58" s="15">
        <v>0</v>
      </c>
      <c r="J58" s="15"/>
      <c r="K58" s="11"/>
      <c r="L58" s="11"/>
      <c r="M58" s="11">
        <f>SUM(D58:L58)</f>
        <v>0</v>
      </c>
      <c r="N58" s="11">
        <f>C58-M58</f>
        <v>200000</v>
      </c>
    </row>
    <row r="59" spans="1:14">
      <c r="A59" s="12"/>
      <c r="B59" s="15"/>
      <c r="C59" s="11"/>
      <c r="D59" s="15"/>
      <c r="E59" s="15"/>
      <c r="F59" s="15"/>
      <c r="G59" s="18"/>
      <c r="H59" s="18"/>
      <c r="I59" s="15"/>
      <c r="J59" s="15"/>
      <c r="K59" s="11"/>
      <c r="L59" s="11"/>
      <c r="M59" s="11"/>
      <c r="N59" s="11"/>
    </row>
    <row r="60" spans="1:14">
      <c r="A60" s="12" t="s">
        <v>97</v>
      </c>
      <c r="B60" s="15" t="s">
        <v>98</v>
      </c>
      <c r="C60" s="11">
        <v>908129</v>
      </c>
      <c r="D60" s="11">
        <v>123600.08</v>
      </c>
      <c r="E60" s="11">
        <v>32243.65</v>
      </c>
      <c r="F60" s="11">
        <v>32233.01</v>
      </c>
      <c r="G60" s="16">
        <v>224102.42</v>
      </c>
      <c r="H60" s="20">
        <v>32233.01</v>
      </c>
      <c r="I60" s="11">
        <v>30033.75</v>
      </c>
      <c r="J60" s="11">
        <v>75354.09</v>
      </c>
      <c r="K60" s="11">
        <v>32233.01</v>
      </c>
      <c r="L60" s="11">
        <v>32233.01</v>
      </c>
      <c r="M60" s="11">
        <f>SUM(D60:L60)</f>
        <v>614266.03</v>
      </c>
      <c r="N60" s="11">
        <f>C60-M60</f>
        <v>293862.96999999997</v>
      </c>
    </row>
    <row r="61" spans="1:14">
      <c r="A61" s="12"/>
      <c r="B61" s="15"/>
      <c r="C61" s="11"/>
      <c r="D61" s="11"/>
      <c r="E61" s="11"/>
      <c r="F61" s="11"/>
      <c r="G61" s="20"/>
      <c r="H61" s="20"/>
      <c r="I61" s="11"/>
      <c r="J61" s="11"/>
      <c r="K61" s="11"/>
      <c r="L61" s="11"/>
      <c r="M61" s="11"/>
      <c r="N61" s="11"/>
    </row>
    <row r="62" spans="1:14">
      <c r="A62" s="12" t="s">
        <v>99</v>
      </c>
      <c r="B62" s="15" t="s">
        <v>100</v>
      </c>
      <c r="C62" s="11">
        <v>20197298</v>
      </c>
      <c r="D62" s="11">
        <v>1214408.67</v>
      </c>
      <c r="E62" s="11">
        <v>1940146.87</v>
      </c>
      <c r="F62" s="11">
        <v>1244089.97</v>
      </c>
      <c r="G62" s="16">
        <v>1948250.36</v>
      </c>
      <c r="H62" s="20">
        <v>1139037.6200000001</v>
      </c>
      <c r="I62" s="11">
        <v>1180601.98</v>
      </c>
      <c r="J62" s="11">
        <v>1148416.57</v>
      </c>
      <c r="K62" s="11">
        <v>2355956.2200000002</v>
      </c>
      <c r="L62" s="11">
        <v>1310730.03</v>
      </c>
      <c r="M62" s="11">
        <f>SUM(D62:L62)</f>
        <v>13481638.290000001</v>
      </c>
      <c r="N62" s="11">
        <f>C62-M62</f>
        <v>6715659.709999999</v>
      </c>
    </row>
    <row r="63" spans="1:14">
      <c r="A63" s="12"/>
      <c r="B63" s="15"/>
      <c r="C63" s="11"/>
      <c r="D63" s="15"/>
      <c r="E63" s="15"/>
      <c r="F63" s="15"/>
      <c r="G63" s="18"/>
      <c r="H63" s="18"/>
      <c r="I63" s="15"/>
      <c r="J63" s="15"/>
      <c r="K63" s="11"/>
      <c r="L63" s="11"/>
      <c r="M63" s="11"/>
      <c r="N63" s="11"/>
    </row>
    <row r="64" spans="1:14">
      <c r="A64" s="12" t="s">
        <v>101</v>
      </c>
      <c r="B64" s="15" t="s">
        <v>102</v>
      </c>
      <c r="C64" s="11">
        <v>159658</v>
      </c>
      <c r="D64" s="11">
        <v>17875.560000000001</v>
      </c>
      <c r="E64" s="11">
        <v>19487.77</v>
      </c>
      <c r="F64" s="11">
        <v>33567.82</v>
      </c>
      <c r="G64" s="16">
        <v>12749.87</v>
      </c>
      <c r="H64" s="20">
        <v>29764.02</v>
      </c>
      <c r="I64" s="11">
        <v>22463.25</v>
      </c>
      <c r="J64" s="11">
        <v>7246.98</v>
      </c>
      <c r="K64" s="11">
        <v>32605.87</v>
      </c>
      <c r="L64" s="11">
        <v>19094.57</v>
      </c>
      <c r="M64" s="36">
        <f>SUM(D64:L64)</f>
        <v>194855.71</v>
      </c>
      <c r="N64" s="11">
        <f>C64-M64</f>
        <v>-35197.709999999992</v>
      </c>
    </row>
    <row r="65" spans="1:15">
      <c r="A65" s="12"/>
      <c r="B65" s="15"/>
      <c r="C65" s="11"/>
      <c r="D65" s="15"/>
      <c r="E65" s="15"/>
      <c r="F65" s="15"/>
      <c r="G65" s="18"/>
      <c r="H65" s="18"/>
      <c r="I65" s="15"/>
      <c r="J65" s="11"/>
      <c r="K65" s="11"/>
      <c r="L65" s="11"/>
      <c r="M65" s="11"/>
      <c r="N65" s="11"/>
    </row>
    <row r="66" spans="1:15">
      <c r="A66" s="12" t="s">
        <v>103</v>
      </c>
      <c r="B66" s="15" t="s">
        <v>22</v>
      </c>
      <c r="C66" s="11"/>
      <c r="D66" s="11"/>
      <c r="E66" s="11"/>
      <c r="F66" s="11"/>
      <c r="G66" s="20"/>
      <c r="H66" s="20"/>
      <c r="I66" s="11"/>
      <c r="J66" s="11"/>
      <c r="K66" s="11"/>
      <c r="L66" s="11"/>
      <c r="M66" s="11"/>
      <c r="N66" s="11"/>
    </row>
    <row r="67" spans="1:15">
      <c r="A67" s="12"/>
      <c r="B67" s="15" t="s">
        <v>23</v>
      </c>
      <c r="C67" s="11">
        <v>510258</v>
      </c>
      <c r="D67" s="11">
        <v>34231.39</v>
      </c>
      <c r="E67" s="11">
        <v>58544.67</v>
      </c>
      <c r="F67" s="11">
        <v>32603.46</v>
      </c>
      <c r="G67" s="16">
        <v>30608.87</v>
      </c>
      <c r="H67" s="20">
        <v>29615.95</v>
      </c>
      <c r="I67" s="15">
        <v>120.36</v>
      </c>
      <c r="J67" s="11">
        <v>6472.88</v>
      </c>
      <c r="K67" s="11">
        <v>23618.39</v>
      </c>
      <c r="L67" s="11">
        <v>28391.1</v>
      </c>
      <c r="M67" s="11">
        <f>SUM(D67:L67)</f>
        <v>244207.06999999998</v>
      </c>
      <c r="N67" s="11">
        <f>C67-M67</f>
        <v>266050.93000000005</v>
      </c>
    </row>
    <row r="68" spans="1:15">
      <c r="A68" s="12"/>
      <c r="B68" s="15"/>
      <c r="C68" s="11"/>
      <c r="D68" s="15"/>
      <c r="E68" s="15"/>
      <c r="F68" s="15"/>
      <c r="G68" s="18"/>
      <c r="H68" s="18"/>
      <c r="I68" s="15"/>
      <c r="J68" s="15"/>
      <c r="K68" s="11"/>
      <c r="L68" s="11"/>
      <c r="M68" s="11"/>
      <c r="N68" s="11"/>
    </row>
    <row r="69" spans="1:15">
      <c r="A69" s="12" t="s">
        <v>104</v>
      </c>
      <c r="B69" s="15" t="s">
        <v>105</v>
      </c>
      <c r="C69" s="11">
        <v>8708190</v>
      </c>
      <c r="D69" s="11">
        <v>663139.86</v>
      </c>
      <c r="E69" s="11">
        <v>828053.4</v>
      </c>
      <c r="F69" s="11">
        <v>694281.68</v>
      </c>
      <c r="G69" s="16">
        <v>849888.22</v>
      </c>
      <c r="H69" s="20">
        <v>733328.3</v>
      </c>
      <c r="I69" s="11">
        <v>495193.95</v>
      </c>
      <c r="J69" s="11">
        <v>682668.86</v>
      </c>
      <c r="K69" s="11">
        <v>684267.37</v>
      </c>
      <c r="L69" s="11">
        <v>688530.51</v>
      </c>
      <c r="M69" s="11">
        <f>SUM(D69:L69)</f>
        <v>6319352.1500000004</v>
      </c>
      <c r="N69" s="11">
        <f>C69-M69</f>
        <v>2388837.8499999996</v>
      </c>
    </row>
    <row r="70" spans="1:15">
      <c r="A70" s="12"/>
      <c r="B70" s="15"/>
      <c r="C70" s="11"/>
      <c r="D70" s="15"/>
      <c r="E70" s="15"/>
      <c r="F70" s="15"/>
      <c r="G70" s="18"/>
      <c r="H70" s="18"/>
      <c r="I70" s="15"/>
      <c r="J70" s="15"/>
      <c r="K70" s="11"/>
      <c r="L70" s="11"/>
      <c r="M70" s="11"/>
      <c r="N70" s="11"/>
    </row>
    <row r="71" spans="1:15">
      <c r="A71" s="12" t="s">
        <v>106</v>
      </c>
      <c r="B71" s="32" t="s">
        <v>20</v>
      </c>
      <c r="C71" s="11">
        <v>694136</v>
      </c>
      <c r="D71" s="11">
        <v>55203.83</v>
      </c>
      <c r="E71" s="11">
        <v>52374.77</v>
      </c>
      <c r="F71" s="11">
        <v>53783.77</v>
      </c>
      <c r="G71" s="16">
        <v>51076.03</v>
      </c>
      <c r="H71" s="20">
        <v>51777.55</v>
      </c>
      <c r="I71" s="11">
        <v>49846.49</v>
      </c>
      <c r="J71" s="11">
        <v>40751.29</v>
      </c>
      <c r="K71" s="11">
        <v>33336.65</v>
      </c>
      <c r="L71" s="11">
        <v>46791.06</v>
      </c>
      <c r="M71" s="11">
        <f>SUM(D71:L71)</f>
        <v>434941.44</v>
      </c>
      <c r="N71" s="11">
        <f>C71-M71</f>
        <v>259194.56</v>
      </c>
    </row>
    <row r="72" spans="1:15">
      <c r="A72" s="12"/>
      <c r="B72" s="15"/>
      <c r="C72" s="11"/>
      <c r="D72" s="15"/>
      <c r="E72" s="15"/>
      <c r="F72" s="15"/>
      <c r="G72" s="18"/>
      <c r="H72" s="18"/>
      <c r="I72" s="15"/>
      <c r="J72" s="15"/>
      <c r="K72" s="11"/>
      <c r="L72" s="11"/>
      <c r="M72" s="11"/>
      <c r="N72" s="11"/>
    </row>
    <row r="73" spans="1:15">
      <c r="A73" s="12" t="s">
        <v>107</v>
      </c>
      <c r="B73" s="32" t="s">
        <v>21</v>
      </c>
      <c r="C73" s="11">
        <v>33471</v>
      </c>
      <c r="D73" s="11">
        <v>2647.35</v>
      </c>
      <c r="E73" s="11">
        <v>2647.35</v>
      </c>
      <c r="F73" s="11">
        <v>2647.35</v>
      </c>
      <c r="G73" s="16">
        <v>2647.35</v>
      </c>
      <c r="H73" s="20">
        <v>2647.35</v>
      </c>
      <c r="I73" s="11">
        <v>2647.35</v>
      </c>
      <c r="J73" s="11">
        <v>2647.35</v>
      </c>
      <c r="K73" s="11">
        <v>2647.35</v>
      </c>
      <c r="L73" s="11">
        <v>2647.35</v>
      </c>
      <c r="M73" s="11">
        <f>SUM(D73:L73)</f>
        <v>23826.149999999998</v>
      </c>
      <c r="N73" s="11">
        <f>C73-M73</f>
        <v>9644.8500000000022</v>
      </c>
    </row>
    <row r="74" spans="1:15">
      <c r="A74" s="12"/>
      <c r="B74" s="15"/>
      <c r="C74" s="11"/>
      <c r="D74" s="15"/>
      <c r="E74" s="15"/>
      <c r="F74" s="15"/>
      <c r="G74" s="18"/>
      <c r="H74" s="18"/>
      <c r="I74" s="15"/>
      <c r="J74" s="15"/>
      <c r="K74" s="11"/>
      <c r="L74" s="11"/>
      <c r="M74" s="11"/>
      <c r="N74" s="11"/>
    </row>
    <row r="75" spans="1:15">
      <c r="A75" s="12" t="s">
        <v>108</v>
      </c>
      <c r="B75" s="32" t="s">
        <v>26</v>
      </c>
      <c r="C75" s="11">
        <v>943853</v>
      </c>
      <c r="D75" s="15">
        <v>0</v>
      </c>
      <c r="E75" s="11">
        <v>550438</v>
      </c>
      <c r="F75" s="11">
        <v>1231807</v>
      </c>
      <c r="G75" s="16">
        <v>176572</v>
      </c>
      <c r="H75" s="20">
        <v>120982</v>
      </c>
      <c r="I75" s="11">
        <v>115973</v>
      </c>
      <c r="J75" s="11">
        <v>311391</v>
      </c>
      <c r="K75" s="11">
        <v>316689</v>
      </c>
      <c r="L75" s="11">
        <v>136837</v>
      </c>
      <c r="M75" s="11">
        <f>SUM(D75:L75)</f>
        <v>2960689</v>
      </c>
      <c r="N75" s="11">
        <f>C75-M75</f>
        <v>-2016836</v>
      </c>
    </row>
    <row r="76" spans="1:15">
      <c r="A76" s="12"/>
      <c r="B76" s="32"/>
      <c r="C76" s="11"/>
      <c r="D76" s="15"/>
      <c r="E76" s="11"/>
      <c r="F76" s="11"/>
      <c r="G76" s="16"/>
      <c r="H76" s="20"/>
      <c r="I76" s="11"/>
      <c r="J76" s="11"/>
      <c r="K76" s="11"/>
      <c r="L76" s="11"/>
      <c r="M76" s="11"/>
      <c r="N76" s="11"/>
    </row>
    <row r="77" spans="1:15">
      <c r="A77" s="12" t="s">
        <v>109</v>
      </c>
      <c r="B77" s="32" t="s">
        <v>110</v>
      </c>
      <c r="C77" s="15">
        <v>0</v>
      </c>
      <c r="D77" s="15">
        <v>0</v>
      </c>
      <c r="E77" s="15">
        <v>0</v>
      </c>
      <c r="F77" s="15">
        <v>0</v>
      </c>
      <c r="G77" s="18">
        <v>0</v>
      </c>
      <c r="H77" s="18">
        <v>0</v>
      </c>
      <c r="I77" s="18">
        <v>0</v>
      </c>
      <c r="J77" s="11">
        <v>674905.71</v>
      </c>
      <c r="K77" s="11">
        <v>408467.72</v>
      </c>
      <c r="L77" s="11">
        <v>396209.65</v>
      </c>
      <c r="M77" s="11">
        <f>SUM(D77:L77)</f>
        <v>1479583.08</v>
      </c>
      <c r="N77" s="11">
        <f>C77-M77</f>
        <v>-1479583.08</v>
      </c>
    </row>
    <row r="78" spans="1:15">
      <c r="A78" s="15"/>
      <c r="B78" s="15"/>
      <c r="C78" s="15"/>
      <c r="D78" s="15"/>
      <c r="E78" s="15"/>
      <c r="F78" s="15"/>
      <c r="G78" s="18"/>
      <c r="H78" s="28"/>
      <c r="I78" s="27"/>
      <c r="J78" s="16"/>
      <c r="K78" s="16"/>
      <c r="L78" s="11"/>
      <c r="M78" s="11"/>
      <c r="N78" s="11"/>
    </row>
    <row r="79" spans="1:15">
      <c r="A79" s="33"/>
      <c r="B79" s="30" t="s">
        <v>32</v>
      </c>
      <c r="C79" s="34">
        <f t="shared" ref="C79:N79" si="3">SUM(C49:C78)</f>
        <v>57496504</v>
      </c>
      <c r="D79" s="34">
        <f t="shared" si="3"/>
        <v>5802969.9299999997</v>
      </c>
      <c r="E79" s="34">
        <f t="shared" si="3"/>
        <v>5986992.8599999994</v>
      </c>
      <c r="F79" s="34">
        <f t="shared" si="3"/>
        <v>5789914.629999999</v>
      </c>
      <c r="G79" s="34">
        <f t="shared" si="3"/>
        <v>5388907.3099999996</v>
      </c>
      <c r="H79" s="34">
        <f t="shared" si="3"/>
        <v>4514368.0199999996</v>
      </c>
      <c r="I79" s="34">
        <f t="shared" si="3"/>
        <v>3991190.4200000004</v>
      </c>
      <c r="J79" s="34">
        <f t="shared" si="3"/>
        <v>5176492.0900000008</v>
      </c>
      <c r="K79" s="35">
        <f t="shared" si="3"/>
        <v>7424482.0999999996</v>
      </c>
      <c r="L79" s="34">
        <f t="shared" si="3"/>
        <v>5038152.7399999993</v>
      </c>
      <c r="M79" s="34">
        <f t="shared" si="3"/>
        <v>47609188.099999994</v>
      </c>
      <c r="N79" s="34">
        <f t="shared" si="3"/>
        <v>9885815.8999999985</v>
      </c>
      <c r="O79" s="1"/>
    </row>
    <row r="80" spans="1:15">
      <c r="A80" s="2"/>
      <c r="B80" s="13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3"/>
      <c r="O80" s="1"/>
    </row>
    <row r="81" spans="1:15">
      <c r="A81" s="2"/>
      <c r="B81" s="13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3"/>
      <c r="O81" s="1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3"/>
      <c r="O82" s="1"/>
    </row>
    <row r="83" spans="1:15" ht="45.75" customHeight="1">
      <c r="A83" s="2"/>
      <c r="B83" s="41" t="s">
        <v>111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</row>
    <row r="84" spans="1: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5">
      <c r="A90" s="2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5">
      <c r="A91" s="2"/>
      <c r="B91" s="37" t="s">
        <v>115</v>
      </c>
      <c r="C91" s="38" t="s">
        <v>112</v>
      </c>
      <c r="D91" s="38"/>
      <c r="E91" s="38"/>
      <c r="F91" s="38" t="s">
        <v>117</v>
      </c>
      <c r="G91" s="38"/>
      <c r="H91" s="38"/>
      <c r="I91" s="38"/>
      <c r="J91" s="38"/>
      <c r="K91" s="38"/>
      <c r="L91" s="38"/>
      <c r="M91" s="38"/>
      <c r="N91" s="38"/>
    </row>
    <row r="92" spans="1:15">
      <c r="A92" s="2"/>
      <c r="B92" s="37" t="s">
        <v>116</v>
      </c>
      <c r="C92" s="38" t="s">
        <v>113</v>
      </c>
      <c r="D92" s="38"/>
      <c r="E92" s="38"/>
      <c r="F92" s="38" t="s">
        <v>118</v>
      </c>
      <c r="G92" s="38"/>
      <c r="H92" s="38"/>
      <c r="I92" s="38"/>
      <c r="J92" s="38"/>
      <c r="K92" s="38"/>
      <c r="L92" s="38"/>
      <c r="M92" s="38"/>
      <c r="N92" s="38"/>
    </row>
    <row r="93" spans="1: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</sheetData>
  <mergeCells count="8">
    <mergeCell ref="C92:E92"/>
    <mergeCell ref="F92:N92"/>
    <mergeCell ref="A6:D6"/>
    <mergeCell ref="A7:D7"/>
    <mergeCell ref="A8:E8"/>
    <mergeCell ref="B83:N83"/>
    <mergeCell ref="C91:E91"/>
    <mergeCell ref="F91:N91"/>
  </mergeCells>
  <pageMargins left="0.23622047244094491" right="0.23622047244094491" top="0.74803149606299213" bottom="0.74803149606299213" header="0.31496062992125984" footer="0.31496062992125984"/>
  <pageSetup scale="79" orientation="portrait" r:id="rId1"/>
  <rowBreaks count="1" manualBreakCount="1">
    <brk id="4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EAMI</vt:lpstr>
      <vt:lpstr>EAMI!_R2F1.01_5_2</vt:lpstr>
      <vt:lpstr>EAMI!Área_de_impresión</vt:lpstr>
      <vt:lpstr>EAMI!Títulos_a_imprimir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cp:lastPrinted>2020-10-06T02:07:59Z</cp:lastPrinted>
  <dcterms:created xsi:type="dcterms:W3CDTF">2020-10-06T01:55:59Z</dcterms:created>
  <dcterms:modified xsi:type="dcterms:W3CDTF">2020-10-07T23:27:43Z</dcterms:modified>
</cp:coreProperties>
</file>